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<sst xmlns="http://schemas.openxmlformats.org/spreadsheetml/2006/main" count="230" uniqueCount="165">
  <si>
    <t>Partlist exported from //vmware-host/Shared Folders/dpharris On My Mac/Documents/OpenLCB/trunk/prototypes/hardware/r-io/Eagle/IoFinal20120103/Io.sch at 1/3/2012 1:37:13 PM</t>
  </si>
  <si>
    <t>Assembly variant: 1.0</t>
  </si>
  <si>
    <t xml:space="preserve">Value          Device             Package             Description                                                  </t>
  </si>
  <si>
    <t>Ordered</t>
  </si>
  <si>
    <t>81-GRM40C180J50D</t>
  </si>
  <si>
    <t>C1,C2</t>
  </si>
  <si>
    <t xml:space="preserve">18pF           C-USC1206          C1206               CAPACITOR, American symbol                                   </t>
  </si>
  <si>
    <t>18pF</t>
  </si>
  <si>
    <t>C-USC1206</t>
  </si>
  <si>
    <t>C1206</t>
  </si>
  <si>
    <t>Not fitted</t>
  </si>
  <si>
    <t>C9,C12</t>
  </si>
  <si>
    <t>647-UCD1V470MCL1GS</t>
  </si>
  <si>
    <t>C3,C15</t>
  </si>
  <si>
    <t xml:space="preserve">47uF           CPOL-USUD-6,3X5,8  UD-6,3X5,8_NICHICON POLARIZED CAPACITOR, American symbol                         </t>
  </si>
  <si>
    <t>47uF</t>
  </si>
  <si>
    <t>CPOL-USUD-6,3X5,8</t>
  </si>
  <si>
    <t>UD-6,3X5,8_NICHICON rcl</t>
  </si>
  <si>
    <t>UCD1V470MCL1GS</t>
  </si>
  <si>
    <t>C2012C0G1H472JT/0.60</t>
  </si>
  <si>
    <t>C8,C16</t>
  </si>
  <si>
    <t xml:space="preserve">4.7nF          C-USC1206          C1206               CAPACITOR, American symbol                                   </t>
  </si>
  <si>
    <t>4.7nF</t>
  </si>
  <si>
    <t>80-C0805C104M5RACTM</t>
  </si>
  <si>
    <t>C4,C5,C6,C7,C10,C11</t>
  </si>
  <si>
    <t xml:space="preserve">100nF          C-USC1206          C1206               CAPACITOR, American symbol                                   </t>
  </si>
  <si>
    <t>100nF</t>
  </si>
  <si>
    <t>C0805C104M5RACTM</t>
  </si>
  <si>
    <t>625-1N4148W-V</t>
  </si>
  <si>
    <t>D1</t>
  </si>
  <si>
    <t xml:space="preserve">1N4148         DIODE-SOD123       SOD123              DIODE                                                        </t>
  </si>
  <si>
    <t>1N4148</t>
  </si>
  <si>
    <t>SOD-123</t>
  </si>
  <si>
    <t>1N4148W-V-GS08</t>
  </si>
  <si>
    <t>652-CD214A-B240LF</t>
  </si>
  <si>
    <t>D2,D3,D4</t>
  </si>
  <si>
    <t xml:space="preserve">1N5819         DIODESMA           SMA-DIODE           Diode                                                        </t>
  </si>
  <si>
    <t>576-1206L012WR</t>
  </si>
  <si>
    <t>F1</t>
  </si>
  <si>
    <t xml:space="preserve">MICROSMD010F-2 PTCSMD             PTC-1206            Resettable Fuse PTC                                          </t>
  </si>
  <si>
    <t>PTC .3A</t>
  </si>
  <si>
    <t>PTC-1206</t>
  </si>
  <si>
    <t>SparkFun</t>
  </si>
  <si>
    <t>576-1206L025YR</t>
  </si>
  <si>
    <t>F10</t>
  </si>
  <si>
    <t>PTC .5A</t>
  </si>
  <si>
    <t>556-A90CAN128-16AU</t>
  </si>
  <si>
    <t>IC1</t>
  </si>
  <si>
    <t xml:space="preserve">AT90CAN128     AT90CAN128         TQFP64                                                                           </t>
  </si>
  <si>
    <t>579-MCP2551-I/SN</t>
  </si>
  <si>
    <t>IC2</t>
  </si>
  <si>
    <t xml:space="preserve">MCP2551SO8     MCP2551SO8         SO08                CAN Tranceiver Microchip                                     </t>
  </si>
  <si>
    <t>863-NUP2105LT1G</t>
  </si>
  <si>
    <t>IC3</t>
  </si>
  <si>
    <t xml:space="preserve">NUP2105L       NUP2105L           SOT-23                                                                           </t>
  </si>
  <si>
    <t>Note: different source</t>
  </si>
  <si>
    <t>511-LD1117DT50C-TR</t>
  </si>
  <si>
    <t>IC5</t>
  </si>
  <si>
    <t>LD117ADT50TR   LD117ADT50TR       DPACK               Low drop fixed and adjustable positive voltage regulators 1 A</t>
  </si>
  <si>
    <t>806-KLDX-0202-A</t>
  </si>
  <si>
    <t>J1</t>
  </si>
  <si>
    <t xml:space="preserve">POWER_JACKPTH  POWER_JACKPTH      POWER_JACK_PTH      Power Jack                                                   </t>
  </si>
  <si>
    <t>JP1,3</t>
  </si>
  <si>
    <t xml:space="preserve">OUTPUTS        PINHD-1X10         1X10                PIN HEADER                                                   </t>
  </si>
  <si>
    <t>JP2</t>
  </si>
  <si>
    <t xml:space="preserve">OptionHdr      PINHD-1X2          1X02                PIN HEADER                                                   </t>
  </si>
  <si>
    <t>JP5</t>
  </si>
  <si>
    <t xml:space="preserve">Serial         PINHD-1X6          1X06                PIN HEADER                                                   </t>
  </si>
  <si>
    <t>JP4,6,7,12</t>
  </si>
  <si>
    <t xml:space="preserve">Ports          2X5_HEADERSHROUDED 2X5_SHROUD                                                                       </t>
  </si>
  <si>
    <t>649-67996-104HLF</t>
  </si>
  <si>
    <t>JP8</t>
  </si>
  <si>
    <t>CAN Terminaton PINHD-2x2          2x02                PIN HEADER</t>
  </si>
  <si>
    <t>Jumper-2x2</t>
  </si>
  <si>
    <t>2x02</t>
  </si>
  <si>
    <t>JP9</t>
  </si>
  <si>
    <t xml:space="preserve">ICSP           PINHD-2X3          2X03                PIN HEADER                                                   </t>
  </si>
  <si>
    <t>571-5-146278-3</t>
  </si>
  <si>
    <t>JP10,13</t>
  </si>
  <si>
    <t xml:space="preserve">Pwr Selectors  PINHD-1X3          1X03                PIN HEADER                                                   </t>
  </si>
  <si>
    <t>JUMPER-3PTH</t>
  </si>
  <si>
    <t>1X03</t>
  </si>
  <si>
    <t>652-CS321613-100K</t>
  </si>
  <si>
    <t>L1</t>
  </si>
  <si>
    <t xml:space="preserve">CS321613-100K  L-USL3216C         L3216C              INDUCTOR, American symbol                                    </t>
  </si>
  <si>
    <t>638-172BHC-AN1P23T</t>
  </si>
  <si>
    <t>LED4</t>
  </si>
  <si>
    <t xml:space="preserve">BLUE           LEDCHIPLED_1206    CHIPLED_1206        LED                                                          </t>
  </si>
  <si>
    <t>859-LTST-S220KFKT</t>
  </si>
  <si>
    <t>LED5</t>
  </si>
  <si>
    <t xml:space="preserve">GOLD           LEDCHIPLED_1206    CHIPLED_1206        LED                                                          </t>
  </si>
  <si>
    <t>645-598-8170-107F</t>
  </si>
  <si>
    <t>LED1,2,3,6,7,8,9,10,11</t>
  </si>
  <si>
    <t xml:space="preserve">POWER          LEDCHIPLED_1206    CHIPLED_1206        LED                                                          </t>
  </si>
  <si>
    <t>717-9B-16.000MAAJ-B</t>
  </si>
  <si>
    <t>Q1</t>
  </si>
  <si>
    <t xml:space="preserve">56P2859        CRYSTALHC49S       HC49/S              CRYSTAL                                                      </t>
  </si>
  <si>
    <t>771-PMV56XN215</t>
  </si>
  <si>
    <t>Q2,3,4,5,6,7,8,9</t>
  </si>
  <si>
    <t xml:space="preserve">PMV56XN        MOSFET-NCHANNELSMD SOT23-3                                                                          </t>
  </si>
  <si>
    <t>Q10</t>
  </si>
  <si>
    <t xml:space="preserve">               CRYSTALTC26V       TC26V               CRYSTAL                                                      </t>
  </si>
  <si>
    <t>667-ERJ-6GEYJ104V</t>
  </si>
  <si>
    <t>R1,3</t>
  </si>
  <si>
    <t xml:space="preserve">100K           R-US_R1206         R1206               RESISTOR, American symbol                                    </t>
  </si>
  <si>
    <t>667-ERJ-6GEYJ103V</t>
  </si>
  <si>
    <t>R2,7,8,9,14,15,16,17</t>
  </si>
  <si>
    <t xml:space="preserve">10K            R-US_R1206         R1206               RESISTOR, American symbol                                    </t>
  </si>
  <si>
    <t>667-ERJ-6GEYJ202V</t>
  </si>
  <si>
    <t>R11</t>
  </si>
  <si>
    <t>2k</t>
  </si>
  <si>
    <t>667-ERJ-6GEYJ102V</t>
  </si>
  <si>
    <t>R6,10,18,19,20,21,22,23,24,25</t>
  </si>
  <si>
    <t>1k</t>
  </si>
  <si>
    <t>667-ERJ-6GEYJ471V</t>
  </si>
  <si>
    <t>R12,13</t>
  </si>
  <si>
    <t xml:space="preserve">470            R-US_R1206         R1206               RESISTOR, American symbol                                    </t>
  </si>
  <si>
    <t>470R</t>
  </si>
  <si>
    <t>667-ERJ-6GEYJ101V</t>
  </si>
  <si>
    <t>R26</t>
  </si>
  <si>
    <t xml:space="preserve">100            R-US_R1206         R1206               RESISTOR, American symbol                                    </t>
  </si>
  <si>
    <t>100R</t>
  </si>
  <si>
    <t>R1206</t>
  </si>
  <si>
    <t>652-CR1206FX-60R4ELF</t>
  </si>
  <si>
    <t>R27,28</t>
  </si>
  <si>
    <t xml:space="preserve">60.4           R-US_R1206         R1206               RESISTOR, American symbol                                    </t>
  </si>
  <si>
    <t>60R</t>
  </si>
  <si>
    <t>653-B3F-1052</t>
  </si>
  <si>
    <t>S1,2,3</t>
  </si>
  <si>
    <t xml:space="preserve">              TAC_SWITCHPTH      TACTILE-PTH         Momentary Switch                                             </t>
  </si>
  <si>
    <t>571-5555164-1</t>
  </si>
  <si>
    <t>X2,3</t>
  </si>
  <si>
    <t xml:space="preserve">              RJ45-8PTH      RJ45-8PTH          RJ45-8              RJ45 Jack                                                    </t>
  </si>
  <si>
    <t xml:space="preserve">Optional and additional parts, to be fitted later.  </t>
  </si>
  <si>
    <t>653-B32-1040</t>
  </si>
  <si>
    <t xml:space="preserve">S1 </t>
  </si>
  <si>
    <t>CAP-Blue</t>
  </si>
  <si>
    <t>Blue</t>
  </si>
  <si>
    <t>653-B32-1030</t>
  </si>
  <si>
    <t>S2</t>
  </si>
  <si>
    <t>CAP-Yellow</t>
  </si>
  <si>
    <t>Yellow</t>
  </si>
  <si>
    <t>653-B32-1010</t>
  </si>
  <si>
    <t>S3</t>
  </si>
  <si>
    <t>CAP-Black</t>
  </si>
  <si>
    <t>Black</t>
  </si>
  <si>
    <t>535-ME-100</t>
  </si>
  <si>
    <t>Minilink</t>
  </si>
  <si>
    <t>Option Links</t>
  </si>
  <si>
    <t>737-PH1-40-UA</t>
  </si>
  <si>
    <t>Pinheaders</t>
  </si>
  <si>
    <t>SIL 1x40 0.1” headers</t>
  </si>
  <si>
    <t>571-1-282834-0</t>
  </si>
  <si>
    <t>10PScrew</t>
  </si>
  <si>
    <t>10Pos Screw terminal 0.1”</t>
  </si>
  <si>
    <t>571-9-103323-0</t>
  </si>
  <si>
    <t>1x10 R/A</t>
  </si>
  <si>
    <t>SIL 1x10 R/A 0.1” header, one quarter of a 1x40</t>
  </si>
  <si>
    <t>XG4C-1031</t>
  </si>
  <si>
    <t>2x5 shrouded</t>
  </si>
  <si>
    <t>Shrouded 2x5 headers for Ports</t>
  </si>
  <si>
    <t>DK:0.89/25, 0.794/50</t>
  </si>
  <si>
    <t>573100D00010G</t>
  </si>
  <si>
    <t>Heatsink</t>
  </si>
  <si>
    <t>Total: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</si>
</sst>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1009]#,##0.0000;[RED]\-[$$-1009]#,##0.0000"/>
    <numFmt numFmtId="166" formatCode="[$$-1009]#,##0.00;[RED]\-[$$-1009]#,##0.00"/>
    <numFmt numFmtId="167" formatCode="\$#,##0.000"/>
  </numFmts>
  <fonts count="6">
    <font>
      <sz val="10"/>
      <name val="Arial"/>
      <family val="2"/>
    </font>
    <font>
      <sz val="12"/>
      <name val="Arial"/>
      <family val="2"/>
    </font>
    <font>
      <sz val="12"/>
      <color indexed="12"/>
      <name val=""/>
      <family val="1"/>
    </font>
    <font>
      <sz val="12"/>
      <color indexed="8"/>
      <name val="Arial"/>
      <family val="2"/>
    </font>
    <font>
      <sz val="10"/>
      <color indexed="18"/>
      <name val="Helvetica Neue"/>
      <family val="0"/>
    </font>
    <font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2" borderId="1" xfId="0" applyNumberFormat="1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vertical="top"/>
    </xf>
    <xf numFmtId="167" fontId="3" fillId="2" borderId="1" xfId="0" applyNumberFormat="1" applyFont="1" applyFill="1" applyBorder="1" applyAlignment="1">
      <alignment vertical="top"/>
    </xf>
    <xf numFmtId="166" fontId="3" fillId="2" borderId="1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164" fontId="5" fillId="0" borderId="0" xfId="0" applyFont="1" applyAlignment="1">
      <alignment/>
    </xf>
    <xf numFmtId="164" fontId="4" fillId="2" borderId="2" xfId="0" applyNumberFormat="1" applyFont="1" applyFill="1" applyBorder="1" applyAlignment="1">
      <alignment vertical="top"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.mouser.com/Search/ProductDetail.aspx?R=GRM2165C1H180JZ01Dvirtualkey64800000virtualkey81-GRM40C180J50D" TargetMode="External" /><Relationship Id="rId2" Type="http://schemas.openxmlformats.org/officeDocument/2006/relationships/hyperlink" Target="http://ca.mouser.com/Search/ProductDetail.aspx?R=GRM2165C1H180JZ01Dvirtualkey64800000virtualkey81-GRM40C180J50D" TargetMode="External" /><Relationship Id="rId3" Type="http://schemas.openxmlformats.org/officeDocument/2006/relationships/hyperlink" Target="http://ca.mouser.com/Search/ProductDetail.aspx?R=UCD1V470MCL1GSvirtualkey64700000virtualkey647-UCD1V470MCL1GS" TargetMode="External" /><Relationship Id="rId4" Type="http://schemas.openxmlformats.org/officeDocument/2006/relationships/hyperlink" Target="http://www.mouser.com/ProductDetail/Nichicon/UCD1V470MCL1GS/?qs=sGAEpiMZZMtZ1n0r9vR22QRRrN2yhiLkQr%252bd7HhSRhQ%3D" TargetMode="External" /><Relationship Id="rId5" Type="http://schemas.openxmlformats.org/officeDocument/2006/relationships/hyperlink" Target="http://www.mouser.com/ProductDetail/TDK/C2012C0G1H472JT-060/?qs=sGAEpiMZZMvQvaS66kI3TrP1hxAsQCN4B7iPKHIi%252b7o%3D" TargetMode="External" /><Relationship Id="rId6" Type="http://schemas.openxmlformats.org/officeDocument/2006/relationships/hyperlink" Target="http://www.mouser.com/ProductDetail/TDK/C2012C0G1H472JT-060/?qs=sGAEpiMZZMvQvaS66kI3TrP1hxAsQCN4B7iPKHIi%252b7o%3D" TargetMode="External" /><Relationship Id="rId7" Type="http://schemas.openxmlformats.org/officeDocument/2006/relationships/hyperlink" Target="http://ca.mouser.com/Search/ProductDetail.aspx?R=C0805C104M5RACTMvirtualkey64600000virtualkey80-C0805C104M5RACTM" TargetMode="External" /><Relationship Id="rId8" Type="http://schemas.openxmlformats.org/officeDocument/2006/relationships/hyperlink" Target="http://www.mouser.com/ProductDetail/Kemet/C0805C104M5RACTM/?qs=sGAEpiMZZMvQvaS66kI3Ttesmw2fglAwmGUPtbK3z2o%3D" TargetMode="External" /><Relationship Id="rId9" Type="http://schemas.openxmlformats.org/officeDocument/2006/relationships/hyperlink" Target="http://ca.mouser.com/Search/ProductDetail.aspx?R=1N4148W-V-GS08virtualkey61370000virtualkey625-1N4148W-V" TargetMode="External" /><Relationship Id="rId10" Type="http://schemas.openxmlformats.org/officeDocument/2006/relationships/hyperlink" Target="http://www.mouser.com/ProductDetail/Vishay-Semiconductors/1N4148W-V-GS08/?qs=sGAEpiMZZMtvcUztdGSumBV%2F7GElPwofpS9oIyK5hVM%3D" TargetMode="External" /><Relationship Id="rId11" Type="http://schemas.openxmlformats.org/officeDocument/2006/relationships/hyperlink" Target="http://ca.mouser.com/Search/ProductDetail.aspx?R=CD214A-B240LFvirtualkey65210000virtualkey652-CD214A-B240LF" TargetMode="External" /><Relationship Id="rId12" Type="http://schemas.openxmlformats.org/officeDocument/2006/relationships/hyperlink" Target="http://ca.mouser.com/Search/ProductDetail.aspx?R=CD214A-B240LFvirtualkey65210000virtualkey652-CD214A-B240LF" TargetMode="External" /><Relationship Id="rId13" Type="http://schemas.openxmlformats.org/officeDocument/2006/relationships/hyperlink" Target="http://ca.mouser.com/Search/ProductDetail.aspx?R=1206L012WRvirtualkey57610000virtualkey576-1206L012WR" TargetMode="External" /><Relationship Id="rId14" Type="http://schemas.openxmlformats.org/officeDocument/2006/relationships/hyperlink" Target="http://ca.mouser.com/Search/ProductDetail.aspx?R=1206L012WRvirtualkey57610000virtualkey576-1206L012WR" TargetMode="External" /><Relationship Id="rId15" Type="http://schemas.openxmlformats.org/officeDocument/2006/relationships/hyperlink" Target="http://ca.mouser.com/Search/ProductDetail.aspx?R=1206L025YRvirtualkey57610000virtualkey576-1206L025YR" TargetMode="External" /><Relationship Id="rId16" Type="http://schemas.openxmlformats.org/officeDocument/2006/relationships/hyperlink" Target="http://ca.mouser.com/Search/ProductDetail.aspx?R=1206L025YRvirtualkey57610000virtualkey576-1206L025YR" TargetMode="External" /><Relationship Id="rId17" Type="http://schemas.openxmlformats.org/officeDocument/2006/relationships/hyperlink" Target="http://ca.mouser.com/Search/ProductDetail.aspx?R=AT90CAN128-16AUvirtualkey55650000virtualkey556-A90CAN128-16AU" TargetMode="External" /><Relationship Id="rId18" Type="http://schemas.openxmlformats.org/officeDocument/2006/relationships/hyperlink" Target="http://ca.mouser.com/Search/ProductDetail.aspx?R=AT90CAN128-16AUvirtualkey55650000virtualkey556-A90CAN128-16AU" TargetMode="External" /><Relationship Id="rId19" Type="http://schemas.openxmlformats.org/officeDocument/2006/relationships/hyperlink" Target="http://ca.mouser.com/Search/ProductDetail.aspx?R=MCP2551-I%2FSNvirtualkey57940000virtualkey579-MCP2551-I%2FSN" TargetMode="External" /><Relationship Id="rId20" Type="http://schemas.openxmlformats.org/officeDocument/2006/relationships/hyperlink" Target="http://ca.mouser.com/Search/ProductDetail.aspx?R=MCP2551-I%2FSNvirtualkey57940000virtualkey579-MCP2551-I%2FSN" TargetMode="External" /><Relationship Id="rId21" Type="http://schemas.openxmlformats.org/officeDocument/2006/relationships/hyperlink" Target="http://ca.mouser.com/Search/ProductDetail.aspx?R=NUP2105LT1Gvirtualkey58410000virtualkey863-NUP2105LT1G" TargetMode="External" /><Relationship Id="rId22" Type="http://schemas.openxmlformats.org/officeDocument/2006/relationships/hyperlink" Target="http://ca.mouser.com/Search/ProductDetail.aspx?R=NUP2105LT1Gvirtualkey58410000virtualkey863-NUP2105LT1G" TargetMode="External" /><Relationship Id="rId23" Type="http://schemas.openxmlformats.org/officeDocument/2006/relationships/hyperlink" Target="http://ca.mouser.com/Search/ProductDetail.aspx?R=LD1117DT50CTRvirtualkey51120000virtualkey511-LD1117DT50C-TR" TargetMode="External" /><Relationship Id="rId24" Type="http://schemas.openxmlformats.org/officeDocument/2006/relationships/hyperlink" Target="http://ca.mouser.com/Search/ProductDetail.aspx?R=LD1117DT50CTRvirtualkey51120000virtualkey511-LD1117DT50C-TR" TargetMode="External" /><Relationship Id="rId25" Type="http://schemas.openxmlformats.org/officeDocument/2006/relationships/hyperlink" Target="http://ca.mouser.com/Search/ProductDetail.aspx?R=KLDX-0202-Avirtualkey51700000virtualkey806-KLDX-0202-A" TargetMode="External" /><Relationship Id="rId26" Type="http://schemas.openxmlformats.org/officeDocument/2006/relationships/hyperlink" Target="http://ca.mouser.com/Search/ProductDetail.aspx?R=KLDX-0202-Avirtualkey51700000virtualkey806-KLDX-0202-A" TargetMode="External" /><Relationship Id="rId27" Type="http://schemas.openxmlformats.org/officeDocument/2006/relationships/hyperlink" Target="http://ca.mouser.com/Search/ProductDetail.aspx?R=67996-104HLFvirtualkey64910000virtualkey649-67996-104HLF" TargetMode="External" /><Relationship Id="rId28" Type="http://schemas.openxmlformats.org/officeDocument/2006/relationships/hyperlink" Target="http://ca.mouser.com/Search/ProductDetail.aspx?R=67996-104HLFvirtualkey64910000virtualkey649-67996-104HLF" TargetMode="External" /><Relationship Id="rId29" Type="http://schemas.openxmlformats.org/officeDocument/2006/relationships/hyperlink" Target="http://ca.mouser.com/Search/ProductDetail.aspx?R=5-146278-3virtualkey57100000virtualkey571-5-146278-3" TargetMode="External" /><Relationship Id="rId30" Type="http://schemas.openxmlformats.org/officeDocument/2006/relationships/hyperlink" Target="http://ca.mouser.com/Search/ProductDetail.aspx?R=5-146278-3virtualkey57100000virtualkey571-5-146278-3" TargetMode="External" /><Relationship Id="rId31" Type="http://schemas.openxmlformats.org/officeDocument/2006/relationships/hyperlink" Target="http://ca.mouser.com/Search/ProductDetail.aspx?R=CS321613-100Kvirtualkey65210000virtualkey652-CS321613-100K" TargetMode="External" /><Relationship Id="rId32" Type="http://schemas.openxmlformats.org/officeDocument/2006/relationships/hyperlink" Target="http://ca.mouser.com/Search/ProductDetail.aspx?R=CS321613-100Kvirtualkey65210000virtualkey652-CS321613-100K" TargetMode="External" /><Relationship Id="rId33" Type="http://schemas.openxmlformats.org/officeDocument/2006/relationships/hyperlink" Target="http://ca.mouser.com/Search/ProductDetail.aspx?R=EL-17-21%2FBHC-AN1P2%2F3Tvirtualkey63810000virtualkey638-172BHC-AN1P23T" TargetMode="External" /><Relationship Id="rId34" Type="http://schemas.openxmlformats.org/officeDocument/2006/relationships/hyperlink" Target="http://ca.mouser.com/Search/ProductDetail.aspx?R=EL-17-21%2FBHC-AN1P2%2F3Tvirtualkey63810000virtualkey638-172BHC-AN1P23T" TargetMode="External" /><Relationship Id="rId35" Type="http://schemas.openxmlformats.org/officeDocument/2006/relationships/hyperlink" Target="http://ca.mouser.com/Search/ProductDetail.aspx?R=LTST-S220KFKTvirtualkey57820000virtualkey859-LTST-S220KFKT" TargetMode="External" /><Relationship Id="rId36" Type="http://schemas.openxmlformats.org/officeDocument/2006/relationships/hyperlink" Target="http://ca.mouser.com/Search/ProductDetail.aspx?R=LTST-S220KFKTvirtualkey57820000virtualkey859-LTST-S220KFKT" TargetMode="External" /><Relationship Id="rId37" Type="http://schemas.openxmlformats.org/officeDocument/2006/relationships/hyperlink" Target="http://ca.mouser.com/Search/ProductDetail.aspx?R=598-8170-107Fvirtualkey64500000virtualkey645-598-8170-107F" TargetMode="External" /><Relationship Id="rId38" Type="http://schemas.openxmlformats.org/officeDocument/2006/relationships/hyperlink" Target="http://ca.mouser.com/Search/ProductDetail.aspx?R=598-8170-107Fvirtualkey64500000virtualkey645-598-8170-107F" TargetMode="External" /><Relationship Id="rId39" Type="http://schemas.openxmlformats.org/officeDocument/2006/relationships/hyperlink" Target="http://ca.mouser.com/Search/ProductDetail.aspx?R=9B-16.000MAAJ-Bvirtualkey57230000virtualkey717-9B-16.000MAAJ-B" TargetMode="External" /><Relationship Id="rId40" Type="http://schemas.openxmlformats.org/officeDocument/2006/relationships/hyperlink" Target="http://ca.mouser.com/Search/ProductDetail.aspx?R=9B-16.000MAAJ-Bvirtualkey57230000virtualkey717-9B-16.000MAAJ-B" TargetMode="External" /><Relationship Id="rId41" Type="http://schemas.openxmlformats.org/officeDocument/2006/relationships/hyperlink" Target="http://ca.mouser.com/Search/ProductDetail.aspx?R=PMV56XN%2C215virtualkey66800000virtualkey771-PMV56XN215" TargetMode="External" /><Relationship Id="rId42" Type="http://schemas.openxmlformats.org/officeDocument/2006/relationships/hyperlink" Target="http://ca.mouser.com/Search/ProductDetail.aspx?R=PMV56XN%2C215virtualkey66800000virtualkey771-PMV56XN215" TargetMode="External" /><Relationship Id="rId43" Type="http://schemas.openxmlformats.org/officeDocument/2006/relationships/hyperlink" Target="http://ca.mouser.com/Search/ProductDetail.aspx?R=ERJ-6GEYJ104Vvirtualkey99990000virtualkey667-ERJ-6GEYJ104V" TargetMode="External" /><Relationship Id="rId44" Type="http://schemas.openxmlformats.org/officeDocument/2006/relationships/hyperlink" Target="http://ca.mouser.com/Search/ProductDetail.aspx?R=ERJ-6GEYJ104Vvirtualkey99990000virtualkey667-ERJ-6GEYJ104V" TargetMode="External" /><Relationship Id="rId45" Type="http://schemas.openxmlformats.org/officeDocument/2006/relationships/hyperlink" Target="http://ca.mouser.com/Search/ProductDetail.aspx?R=ERJ-6GEYJ103Vvirtualkey99990000virtualkey667-ERJ-6GEYJ103V" TargetMode="External" /><Relationship Id="rId46" Type="http://schemas.openxmlformats.org/officeDocument/2006/relationships/hyperlink" Target="http://ca.mouser.com/Search/ProductDetail.aspx?R=ERJ-6GEYJ103Vvirtualkey99990000virtualkey667-ERJ-6GEYJ103V" TargetMode="External" /><Relationship Id="rId47" Type="http://schemas.openxmlformats.org/officeDocument/2006/relationships/hyperlink" Target="http://ca.mouser.com/Search/ProductDetail.aspx?R=ERJ-6GEYJ202Vvirtualkey66720000virtualkey667-ERJ-6GEYJ202V" TargetMode="External" /><Relationship Id="rId48" Type="http://schemas.openxmlformats.org/officeDocument/2006/relationships/hyperlink" Target="http://ca.mouser.com/Search/ProductDetail.aspx?R=ERJ-6GEYJ202Vvirtualkey66720000virtualkey667-ERJ-6GEYJ202V" TargetMode="External" /><Relationship Id="rId49" Type="http://schemas.openxmlformats.org/officeDocument/2006/relationships/hyperlink" Target="http://ca.mouser.com/Search/ProductDetail.aspx?R=ERJ-6GEYJ102Vvirtualkey99990000virtualkey667-ERJ-6GEYJ102V" TargetMode="External" /><Relationship Id="rId50" Type="http://schemas.openxmlformats.org/officeDocument/2006/relationships/hyperlink" Target="http://ca.mouser.com/Search/ProductDetail.aspx?R=ERJ-6GEYJ102Vvirtualkey99990000virtualkey667-ERJ-6GEYJ102V" TargetMode="External" /><Relationship Id="rId51" Type="http://schemas.openxmlformats.org/officeDocument/2006/relationships/hyperlink" Target="http://ca.mouser.com/Search/ProductDetail.aspx?R=ERJ-6GEYJ471Vvirtualkey66720000virtualkey667-ERJ-6GEYJ471V" TargetMode="External" /><Relationship Id="rId52" Type="http://schemas.openxmlformats.org/officeDocument/2006/relationships/hyperlink" Target="http://ca.mouser.com/Search/ProductDetail.aspx?R=ERJ-6GEYJ471Vvirtualkey99990000virtualkey667-ERJ-6GEYJ471V" TargetMode="External" /><Relationship Id="rId53" Type="http://schemas.openxmlformats.org/officeDocument/2006/relationships/hyperlink" Target="http://ca.mouser.com/ProductDetail/Panasonic-Electronic-Components/ERJ-6GEYJ101V/?qs=sGAEpiMZZMs%252bIvBGHsxjA9MrITVDcH24" TargetMode="External" /><Relationship Id="rId54" Type="http://schemas.openxmlformats.org/officeDocument/2006/relationships/hyperlink" Target="http://ca.mouser.com/ProductDetail/Panasonic-Electronic-Components/ERJ-6GEYJ101V/?qs=sGAEpiMZZMs%252bIvBGHsxjA9MrITVDcH24" TargetMode="External" /><Relationship Id="rId55" Type="http://schemas.openxmlformats.org/officeDocument/2006/relationships/hyperlink" Target="http://ca.mouser.com/Search/ProductDetail.aspx?R=CR1206-FX-60R4ELFvirtualkey65210000virtualkey652-CR1206FX-60R4ELF" TargetMode="External" /><Relationship Id="rId56" Type="http://schemas.openxmlformats.org/officeDocument/2006/relationships/hyperlink" Target="http://ca.mouser.com/Search/ProductDetail.aspx?R=CR1206-FX-60R4ELFvirtualkey65210000virtualkey652-CR1206FX-60R4ELF" TargetMode="External" /><Relationship Id="rId57" Type="http://schemas.openxmlformats.org/officeDocument/2006/relationships/hyperlink" Target="http://ca.mouser.com/Search/ProductDetail.aspx?R=B3F-1052virtualkey65300000virtualkey653-B3F-1052" TargetMode="External" /><Relationship Id="rId58" Type="http://schemas.openxmlformats.org/officeDocument/2006/relationships/hyperlink" Target="http://ca.mouser.com/Search/ProductDetail.aspx?R=B3F-1052virtualkey65300000virtualkey653-B3F-1052" TargetMode="External" /><Relationship Id="rId59" Type="http://schemas.openxmlformats.org/officeDocument/2006/relationships/hyperlink" Target="http://ca.mouser.com/Search/ProductDetail.aspx?R=5555164-1virtualkey57100000virtualkey571-5555164-1" TargetMode="External" /><Relationship Id="rId60" Type="http://schemas.openxmlformats.org/officeDocument/2006/relationships/hyperlink" Target="http://ca.mouser.com/Search/ProductDetail.aspx?R=5555164-1virtualkey57100000virtualkey571-5555164-1" TargetMode="External" /><Relationship Id="rId61" Type="http://schemas.openxmlformats.org/officeDocument/2006/relationships/hyperlink" Target="http://ca.mouser.com/Search/ProductDetail.aspx?R=B32-1040virtualkey65300000virtualkey653-B32-1040" TargetMode="External" /><Relationship Id="rId62" Type="http://schemas.openxmlformats.org/officeDocument/2006/relationships/hyperlink" Target="http://ca.mouser.com/Search/ProductDetail.aspx?R=B32-1040virtualkey65300000virtualkey653-B32-1040" TargetMode="External" /><Relationship Id="rId63" Type="http://schemas.openxmlformats.org/officeDocument/2006/relationships/hyperlink" Target="http://ca.mouser.com/Search/ProductDetail.aspx?R=B32-1030virtualkey65300000virtualkey653-B32-1030" TargetMode="External" /><Relationship Id="rId64" Type="http://schemas.openxmlformats.org/officeDocument/2006/relationships/hyperlink" Target="http://ca.mouser.com/Search/ProductDetail.aspx?R=B32-1030virtualkey65300000virtualkey653-B32-1030" TargetMode="External" /><Relationship Id="rId65" Type="http://schemas.openxmlformats.org/officeDocument/2006/relationships/hyperlink" Target="http://ca.mouser.com/Search/ProductDetail.aspx?R=B32-1010virtualkey65300000virtualkey653-B32-1010" TargetMode="External" /><Relationship Id="rId66" Type="http://schemas.openxmlformats.org/officeDocument/2006/relationships/hyperlink" Target="http://ca.mouser.com/Search/ProductDetail.aspx?R=B32-1010virtualkey65300000virtualkey653-B32-1010" TargetMode="External" /><Relationship Id="rId67" Type="http://schemas.openxmlformats.org/officeDocument/2006/relationships/hyperlink" Target="http://ca.mouser.com/Search/ProductDetail.aspx?R=ME-100virtualkey53500000virtualkey535-ME-100" TargetMode="External" /><Relationship Id="rId68" Type="http://schemas.openxmlformats.org/officeDocument/2006/relationships/hyperlink" Target="http://ca.mouser.com/Search/ProductDetail.aspx?R=ME-100virtualkey53500000virtualkey535-ME-100" TargetMode="External" /><Relationship Id="rId69" Type="http://schemas.openxmlformats.org/officeDocument/2006/relationships/hyperlink" Target="http://ca.mouser.com/Search/ProductDetail.aspx?R=PH1-40-UAvirtualkey64610000virtualkey737-PH1-40-UA" TargetMode="External" /><Relationship Id="rId70" Type="http://schemas.openxmlformats.org/officeDocument/2006/relationships/hyperlink" Target="http://ca.mouser.com/Search/ProductDetail.aspx?R=PH1-40-UAvirtualkey64610000virtualkey737-PH1-40-UA" TargetMode="External" /><Relationship Id="rId71" Type="http://schemas.openxmlformats.org/officeDocument/2006/relationships/hyperlink" Target="http://ca.mouser.com/Search/ProductDetail.aspx?R=1-282834-0virtualkey57110000virtualkey571-1-282834-0" TargetMode="External" /><Relationship Id="rId72" Type="http://schemas.openxmlformats.org/officeDocument/2006/relationships/hyperlink" Target="http://ca.mouser.com/Search/ProductDetail.aspx?R=1-282834-0virtualkey57110000virtualkey571-1-282834-0" TargetMode="External" /><Relationship Id="rId73" Type="http://schemas.openxmlformats.org/officeDocument/2006/relationships/hyperlink" Target="http://ca.mouser.com/Search/ProductDetail.aspx?R=9-103323-0virtualkey57100000virtualkey571-9-103323-0" TargetMode="External" /><Relationship Id="rId74" Type="http://schemas.openxmlformats.org/officeDocument/2006/relationships/hyperlink" Target="http://ca.mouser.com/Search/ProductDetail.aspx?R=9-103323-0virtualkey57100000virtualkey571-9-103323-0" TargetMode="External" /><Relationship Id="rId75" Type="http://schemas.openxmlformats.org/officeDocument/2006/relationships/hyperlink" Target="http://ca.mouser.com/Search/ProductDetail.aspx?R=XG4C-1031virtualkey65300000virtualkey653-XG4C-1031" TargetMode="External" /><Relationship Id="rId76" Type="http://schemas.openxmlformats.org/officeDocument/2006/relationships/hyperlink" Target="http://ca.mouser.com/Search/ProductDetail.aspx?R=XG4C-1031virtualkey65300000virtualkey653-XG4C-1031" TargetMode="External" /><Relationship Id="rId77" Type="http://schemas.openxmlformats.org/officeDocument/2006/relationships/hyperlink" Target="http://www.mouser.com/ProductDetail/Aavid-Thermalloy/573100D00010G/?qs=sGAEpiMZZMttgyDkZ5WiusBYJOqffzJxlqKuoa4x5Hg%3D" TargetMode="External" /><Relationship Id="rId78" Type="http://schemas.openxmlformats.org/officeDocument/2006/relationships/hyperlink" Target="http://www.mouser.com/ProductDetail/Aavid-Thermalloy/573100D00010G/?qs=sGAEpiMZZMttgyDkZ5WiusBYJOqffzJxlqKuoa4x5Hg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5"/>
  <sheetViews>
    <sheetView tabSelected="1" zoomScale="70" zoomScaleNormal="70" workbookViewId="0" topLeftCell="A1">
      <selection activeCell="A37" sqref="A37"/>
    </sheetView>
  </sheetViews>
  <sheetFormatPr defaultColWidth="12.57421875" defaultRowHeight="12.75"/>
  <cols>
    <col min="1" max="1" width="5.00390625" style="1" customWidth="1"/>
    <col min="2" max="2" width="26.57421875" style="1" customWidth="1"/>
    <col min="3" max="3" width="30.140625" style="1" customWidth="1"/>
    <col min="4" max="4" width="106.00390625" style="1" customWidth="1"/>
    <col min="5" max="9" width="11.57421875" style="1" customWidth="1"/>
    <col min="10" max="10" width="22.00390625" style="1" customWidth="1"/>
    <col min="11" max="11" width="11.57421875" style="2" customWidth="1"/>
    <col min="12" max="12" width="11.57421875" style="1" customWidth="1"/>
    <col min="13" max="13" width="11.57421875" style="3" customWidth="1"/>
    <col min="14" max="14" width="11.57421875" style="1" customWidth="1"/>
    <col min="15" max="15" width="11.57421875" style="3" customWidth="1"/>
    <col min="16" max="16384" width="11.57421875" style="1" customWidth="1"/>
  </cols>
  <sheetData>
    <row r="2" ht="11.25" customHeight="1">
      <c r="D2" s="1" t="s">
        <v>0</v>
      </c>
    </row>
    <row r="4" ht="14.25">
      <c r="D4" s="1" t="s">
        <v>1</v>
      </c>
    </row>
    <row r="6" spans="4:14" ht="14.25">
      <c r="D6" s="1" t="s">
        <v>2</v>
      </c>
      <c r="N6" s="1" t="s">
        <v>3</v>
      </c>
    </row>
    <row r="7" spans="1:15" ht="14.25">
      <c r="A7" s="1">
        <v>2</v>
      </c>
      <c r="B7" s="4" t="s">
        <v>4</v>
      </c>
      <c r="C7" s="1" t="s">
        <v>5</v>
      </c>
      <c r="D7" s="1" t="s">
        <v>6</v>
      </c>
      <c r="E7" s="5" t="s">
        <v>7</v>
      </c>
      <c r="F7" s="5" t="s">
        <v>8</v>
      </c>
      <c r="G7" s="5" t="s">
        <v>9</v>
      </c>
      <c r="H7" s="1">
        <f>A7</f>
        <v>2</v>
      </c>
      <c r="I7" s="5">
        <f>H7*50</f>
        <v>100</v>
      </c>
      <c r="J7" s="4" t="s">
        <v>4</v>
      </c>
      <c r="K7" s="6">
        <v>0.048</v>
      </c>
      <c r="L7" s="7">
        <f>K7*H7</f>
        <v>0.096</v>
      </c>
      <c r="M7" s="8">
        <f>K7*I7</f>
        <v>4.8</v>
      </c>
      <c r="N7" s="1">
        <v>500</v>
      </c>
      <c r="O7" s="3">
        <f>N7*K7</f>
        <v>24</v>
      </c>
    </row>
    <row r="8" spans="1:15" ht="14.25">
      <c r="A8" s="1">
        <v>0</v>
      </c>
      <c r="B8" s="1" t="s">
        <v>10</v>
      </c>
      <c r="C8" s="1" t="s">
        <v>11</v>
      </c>
      <c r="E8" s="5"/>
      <c r="F8" s="5"/>
      <c r="G8" s="5"/>
      <c r="H8" s="1">
        <f>A8</f>
        <v>0</v>
      </c>
      <c r="I8" s="5">
        <f>H8*50</f>
        <v>0</v>
      </c>
      <c r="J8" s="5"/>
      <c r="K8" s="6"/>
      <c r="L8" s="7"/>
      <c r="M8" s="8"/>
      <c r="O8" s="3">
        <f>N8*K8</f>
        <v>0</v>
      </c>
    </row>
    <row r="9" spans="1:15" ht="14.25">
      <c r="A9" s="1">
        <v>2</v>
      </c>
      <c r="B9" s="4" t="s">
        <v>12</v>
      </c>
      <c r="C9" s="1" t="s">
        <v>13</v>
      </c>
      <c r="D9" s="1" t="s">
        <v>14</v>
      </c>
      <c r="E9" s="5" t="s">
        <v>15</v>
      </c>
      <c r="F9" s="5" t="s">
        <v>16</v>
      </c>
      <c r="G9" s="5" t="s">
        <v>17</v>
      </c>
      <c r="H9" s="1">
        <f>A9</f>
        <v>2</v>
      </c>
      <c r="I9" s="5">
        <f>H9*50</f>
        <v>100</v>
      </c>
      <c r="J9" s="9" t="s">
        <v>18</v>
      </c>
      <c r="K9" s="6">
        <v>0.218</v>
      </c>
      <c r="L9" s="7">
        <f>K9*H9</f>
        <v>0.436</v>
      </c>
      <c r="M9" s="8">
        <f>K9*I9</f>
        <v>21.8</v>
      </c>
      <c r="N9" s="1">
        <v>100</v>
      </c>
      <c r="O9" s="3">
        <f>N9*K9</f>
        <v>21.8</v>
      </c>
    </row>
    <row r="10" spans="1:15" ht="14.25">
      <c r="A10" s="1">
        <v>2</v>
      </c>
      <c r="B10" s="9" t="s">
        <v>19</v>
      </c>
      <c r="C10" s="1" t="s">
        <v>20</v>
      </c>
      <c r="D10" s="1" t="s">
        <v>21</v>
      </c>
      <c r="E10" s="5" t="s">
        <v>22</v>
      </c>
      <c r="F10" s="5" t="s">
        <v>8</v>
      </c>
      <c r="G10" s="5" t="s">
        <v>9</v>
      </c>
      <c r="H10" s="1">
        <f>A10</f>
        <v>2</v>
      </c>
      <c r="I10" s="5">
        <f>H10*50</f>
        <v>100</v>
      </c>
      <c r="J10" s="9" t="s">
        <v>19</v>
      </c>
      <c r="K10" s="6">
        <v>0.074</v>
      </c>
      <c r="L10" s="7">
        <f>K10*H10</f>
        <v>0.148</v>
      </c>
      <c r="M10" s="8">
        <f>K10*I10</f>
        <v>7.3999999999999995</v>
      </c>
      <c r="N10" s="1">
        <v>100</v>
      </c>
      <c r="O10" s="3">
        <f>N10*K10</f>
        <v>7.3999999999999995</v>
      </c>
    </row>
    <row r="11" spans="1:15" ht="14.25">
      <c r="A11" s="1">
        <v>6</v>
      </c>
      <c r="B11" s="4" t="s">
        <v>23</v>
      </c>
      <c r="C11" s="1" t="s">
        <v>24</v>
      </c>
      <c r="D11" s="1" t="s">
        <v>25</v>
      </c>
      <c r="E11" s="5" t="s">
        <v>26</v>
      </c>
      <c r="F11" s="5" t="s">
        <v>8</v>
      </c>
      <c r="G11" s="5" t="s">
        <v>9</v>
      </c>
      <c r="H11" s="1">
        <f>A11</f>
        <v>6</v>
      </c>
      <c r="I11" s="5">
        <f>H11*50</f>
        <v>300</v>
      </c>
      <c r="J11" s="9" t="s">
        <v>27</v>
      </c>
      <c r="K11" s="6">
        <v>0.02</v>
      </c>
      <c r="L11" s="7">
        <f>K11*H11</f>
        <v>0.12</v>
      </c>
      <c r="M11" s="8">
        <f>K11*I11</f>
        <v>6</v>
      </c>
      <c r="N11" s="1">
        <v>500</v>
      </c>
      <c r="O11" s="3">
        <f>N11*K11</f>
        <v>10</v>
      </c>
    </row>
    <row r="12" spans="1:15" ht="14.25">
      <c r="A12" s="1">
        <v>1</v>
      </c>
      <c r="B12" s="4" t="s">
        <v>28</v>
      </c>
      <c r="C12" s="1" t="s">
        <v>29</v>
      </c>
      <c r="D12" s="1" t="s">
        <v>30</v>
      </c>
      <c r="E12" s="5" t="s">
        <v>31</v>
      </c>
      <c r="F12" s="5" t="s">
        <v>32</v>
      </c>
      <c r="G12" s="5" t="s">
        <v>32</v>
      </c>
      <c r="H12" s="1">
        <f>A12</f>
        <v>1</v>
      </c>
      <c r="I12" s="5">
        <f>H12*50</f>
        <v>50</v>
      </c>
      <c r="J12" s="9" t="s">
        <v>33</v>
      </c>
      <c r="K12" s="6">
        <v>0.079</v>
      </c>
      <c r="L12" s="7">
        <f>K12*H12</f>
        <v>0.079</v>
      </c>
      <c r="M12" s="8">
        <f>K12*I12</f>
        <v>3.95</v>
      </c>
      <c r="N12" s="1">
        <v>50</v>
      </c>
      <c r="O12" s="3">
        <f>N12*K12</f>
        <v>3.95</v>
      </c>
    </row>
    <row r="13" spans="1:15" ht="14.25">
      <c r="A13" s="1">
        <v>3</v>
      </c>
      <c r="B13" s="4" t="s">
        <v>34</v>
      </c>
      <c r="C13" s="1" t="s">
        <v>35</v>
      </c>
      <c r="D13" s="1" t="s">
        <v>36</v>
      </c>
      <c r="H13" s="1">
        <f>A13</f>
        <v>3</v>
      </c>
      <c r="I13" s="5">
        <f>H13*50</f>
        <v>150</v>
      </c>
      <c r="J13" s="4" t="s">
        <v>34</v>
      </c>
      <c r="K13" s="2">
        <v>0.17500000000000002</v>
      </c>
      <c r="L13" s="7">
        <f>K13*H13</f>
        <v>0.525</v>
      </c>
      <c r="M13" s="8">
        <f>K13*I13</f>
        <v>26.250000000000004</v>
      </c>
      <c r="N13" s="1">
        <v>50</v>
      </c>
      <c r="O13" s="3">
        <f>N13*K13</f>
        <v>8.75</v>
      </c>
    </row>
    <row r="14" spans="1:15" ht="14.25">
      <c r="A14" s="1">
        <v>1</v>
      </c>
      <c r="B14" s="4" t="s">
        <v>37</v>
      </c>
      <c r="C14" s="1" t="s">
        <v>38</v>
      </c>
      <c r="D14" s="1" t="s">
        <v>39</v>
      </c>
      <c r="E14" s="5" t="s">
        <v>40</v>
      </c>
      <c r="F14" s="5" t="s">
        <v>41</v>
      </c>
      <c r="G14" s="5" t="s">
        <v>42</v>
      </c>
      <c r="H14" s="1">
        <f>A14</f>
        <v>1</v>
      </c>
      <c r="I14" s="5">
        <f>H14*50</f>
        <v>50</v>
      </c>
      <c r="J14" s="4" t="s">
        <v>37</v>
      </c>
      <c r="K14" s="6">
        <v>0.295</v>
      </c>
      <c r="L14" s="7">
        <f>K14*H14</f>
        <v>0.295</v>
      </c>
      <c r="M14" s="8">
        <f>K14*I14</f>
        <v>14.75</v>
      </c>
      <c r="N14" s="1">
        <v>50</v>
      </c>
      <c r="O14" s="3">
        <f>N14*K14</f>
        <v>14.75</v>
      </c>
    </row>
    <row r="15" spans="1:15" ht="14.25">
      <c r="A15" s="1">
        <v>1</v>
      </c>
      <c r="B15" s="4" t="s">
        <v>43</v>
      </c>
      <c r="C15" s="1" t="s">
        <v>44</v>
      </c>
      <c r="D15" s="1" t="s">
        <v>39</v>
      </c>
      <c r="E15" s="5" t="s">
        <v>45</v>
      </c>
      <c r="F15" s="5" t="s">
        <v>41</v>
      </c>
      <c r="G15" s="5" t="s">
        <v>42</v>
      </c>
      <c r="H15" s="1">
        <f>A15</f>
        <v>1</v>
      </c>
      <c r="I15" s="5">
        <f>H15*50</f>
        <v>50</v>
      </c>
      <c r="J15" s="4" t="s">
        <v>43</v>
      </c>
      <c r="K15" s="6">
        <v>0.295</v>
      </c>
      <c r="L15" s="7">
        <f>K15*H15</f>
        <v>0.295</v>
      </c>
      <c r="M15" s="8">
        <f>K15*I15</f>
        <v>14.75</v>
      </c>
      <c r="N15" s="1">
        <v>50</v>
      </c>
      <c r="O15" s="3">
        <f>N15*K15</f>
        <v>14.75</v>
      </c>
    </row>
    <row r="16" spans="1:15" ht="14.25">
      <c r="A16" s="1">
        <v>1</v>
      </c>
      <c r="B16" s="4" t="s">
        <v>46</v>
      </c>
      <c r="C16" s="1" t="s">
        <v>47</v>
      </c>
      <c r="D16" s="1" t="s">
        <v>48</v>
      </c>
      <c r="H16" s="1">
        <f>A16</f>
        <v>1</v>
      </c>
      <c r="I16" s="5">
        <f>H16*50</f>
        <v>50</v>
      </c>
      <c r="J16" s="4" t="s">
        <v>46</v>
      </c>
      <c r="K16" s="2">
        <v>7.59</v>
      </c>
      <c r="L16" s="7">
        <f>K16*H16</f>
        <v>7.59</v>
      </c>
      <c r="M16" s="8">
        <f>K16*I16</f>
        <v>379.5</v>
      </c>
      <c r="N16" s="1">
        <v>50</v>
      </c>
      <c r="O16" s="3">
        <f>N16*K16</f>
        <v>379.5</v>
      </c>
    </row>
    <row r="17" spans="1:15" ht="14.25">
      <c r="A17" s="1">
        <v>1</v>
      </c>
      <c r="B17" s="4" t="s">
        <v>49</v>
      </c>
      <c r="C17" s="1" t="s">
        <v>50</v>
      </c>
      <c r="D17" s="1" t="s">
        <v>51</v>
      </c>
      <c r="H17" s="1">
        <f>A17</f>
        <v>1</v>
      </c>
      <c r="I17" s="5">
        <f>H17*50</f>
        <v>50</v>
      </c>
      <c r="J17" s="4" t="s">
        <v>49</v>
      </c>
      <c r="K17" s="2">
        <v>0.928</v>
      </c>
      <c r="L17" s="7">
        <f>K17*H17</f>
        <v>0.928</v>
      </c>
      <c r="M17" s="8">
        <f>K17*I17</f>
        <v>46.400000000000006</v>
      </c>
      <c r="N17" s="1">
        <v>50</v>
      </c>
      <c r="O17" s="3">
        <f>N17*K17</f>
        <v>46.400000000000006</v>
      </c>
    </row>
    <row r="18" spans="1:16" ht="15">
      <c r="A18" s="1">
        <v>1</v>
      </c>
      <c r="B18" s="4" t="s">
        <v>52</v>
      </c>
      <c r="C18" s="1" t="s">
        <v>53</v>
      </c>
      <c r="D18" s="1" t="s">
        <v>54</v>
      </c>
      <c r="H18" s="1">
        <f>A18</f>
        <v>1</v>
      </c>
      <c r="I18" s="5">
        <f>H18*50</f>
        <v>50</v>
      </c>
      <c r="J18" s="4" t="s">
        <v>52</v>
      </c>
      <c r="K18" s="2">
        <v>0.371</v>
      </c>
      <c r="L18" s="7">
        <f>K18*H18</f>
        <v>0.371</v>
      </c>
      <c r="M18" s="8">
        <f>K18*I18</f>
        <v>18.55</v>
      </c>
      <c r="N18" s="1">
        <v>50</v>
      </c>
      <c r="O18" s="3">
        <v>0</v>
      </c>
      <c r="P18" s="1" t="s">
        <v>55</v>
      </c>
    </row>
    <row r="19" spans="1:15" ht="14.25">
      <c r="A19" s="1">
        <v>1</v>
      </c>
      <c r="B19" s="4" t="s">
        <v>56</v>
      </c>
      <c r="C19" s="1" t="s">
        <v>57</v>
      </c>
      <c r="D19" s="1" t="s">
        <v>58</v>
      </c>
      <c r="H19" s="1">
        <f>A19</f>
        <v>1</v>
      </c>
      <c r="I19" s="5">
        <f>H19*50</f>
        <v>50</v>
      </c>
      <c r="J19" s="4" t="s">
        <v>56</v>
      </c>
      <c r="K19" s="2">
        <v>0.543</v>
      </c>
      <c r="L19" s="7">
        <f>K19*H19</f>
        <v>0.543</v>
      </c>
      <c r="M19" s="8">
        <f>K19*I19</f>
        <v>27.150000000000002</v>
      </c>
      <c r="N19" s="1">
        <v>50</v>
      </c>
      <c r="O19" s="3">
        <f>N19*K19</f>
        <v>27.150000000000002</v>
      </c>
    </row>
    <row r="20" spans="1:15" ht="14.25">
      <c r="A20" s="1">
        <v>1</v>
      </c>
      <c r="B20" s="4" t="s">
        <v>59</v>
      </c>
      <c r="C20" s="1" t="s">
        <v>60</v>
      </c>
      <c r="D20" s="1" t="s">
        <v>61</v>
      </c>
      <c r="H20" s="1">
        <f>A20</f>
        <v>1</v>
      </c>
      <c r="I20" s="5">
        <f>H20*50</f>
        <v>50</v>
      </c>
      <c r="J20" s="4" t="s">
        <v>59</v>
      </c>
      <c r="K20" s="2">
        <v>0.663</v>
      </c>
      <c r="L20" s="7">
        <f>K20*H20</f>
        <v>0.663</v>
      </c>
      <c r="M20" s="8">
        <f>K20*I20</f>
        <v>33.15</v>
      </c>
      <c r="N20" s="1">
        <v>50</v>
      </c>
      <c r="O20" s="3">
        <f>N20*K20</f>
        <v>33.15</v>
      </c>
    </row>
    <row r="21" spans="1:15" ht="14.25">
      <c r="A21" s="1">
        <v>0</v>
      </c>
      <c r="B21" s="1" t="s">
        <v>10</v>
      </c>
      <c r="C21" s="1" t="s">
        <v>62</v>
      </c>
      <c r="D21" s="1" t="s">
        <v>63</v>
      </c>
      <c r="H21" s="1">
        <f>A21</f>
        <v>0</v>
      </c>
      <c r="I21" s="5">
        <f>H21*50</f>
        <v>0</v>
      </c>
      <c r="O21" s="3">
        <f>N21*K21</f>
        <v>0</v>
      </c>
    </row>
    <row r="22" spans="1:15" ht="14.25">
      <c r="A22" s="1">
        <v>0</v>
      </c>
      <c r="B22" s="1" t="s">
        <v>10</v>
      </c>
      <c r="C22" s="1" t="s">
        <v>64</v>
      </c>
      <c r="D22" s="1" t="s">
        <v>65</v>
      </c>
      <c r="H22" s="1">
        <f>A22</f>
        <v>0</v>
      </c>
      <c r="I22" s="5">
        <f>H22*50</f>
        <v>0</v>
      </c>
      <c r="O22" s="3">
        <f>N22*K22</f>
        <v>0</v>
      </c>
    </row>
    <row r="23" spans="1:15" ht="14.25">
      <c r="A23" s="1">
        <v>0</v>
      </c>
      <c r="B23" s="1" t="s">
        <v>10</v>
      </c>
      <c r="C23" s="1" t="s">
        <v>66</v>
      </c>
      <c r="D23" s="1" t="s">
        <v>67</v>
      </c>
      <c r="H23" s="1">
        <f>A23</f>
        <v>0</v>
      </c>
      <c r="I23" s="5">
        <f>H23*50</f>
        <v>0</v>
      </c>
      <c r="O23" s="3">
        <f>N23*K23</f>
        <v>0</v>
      </c>
    </row>
    <row r="24" spans="1:15" ht="14.25">
      <c r="A24" s="1">
        <v>0</v>
      </c>
      <c r="B24" s="1" t="s">
        <v>10</v>
      </c>
      <c r="C24" s="1" t="s">
        <v>68</v>
      </c>
      <c r="D24" s="1" t="s">
        <v>69</v>
      </c>
      <c r="H24" s="1">
        <f>A24</f>
        <v>0</v>
      </c>
      <c r="I24" s="5">
        <f>H24*50</f>
        <v>0</v>
      </c>
      <c r="O24" s="3">
        <f>N24*K24</f>
        <v>0</v>
      </c>
    </row>
    <row r="25" spans="1:15" ht="14.25">
      <c r="A25" s="1">
        <v>1</v>
      </c>
      <c r="B25" s="4" t="s">
        <v>70</v>
      </c>
      <c r="C25" s="1" t="s">
        <v>71</v>
      </c>
      <c r="D25" s="1" t="s">
        <v>72</v>
      </c>
      <c r="E25" s="1" t="s">
        <v>73</v>
      </c>
      <c r="F25" s="1" t="s">
        <v>73</v>
      </c>
      <c r="G25" s="1" t="s">
        <v>74</v>
      </c>
      <c r="H25" s="1">
        <f>A25</f>
        <v>1</v>
      </c>
      <c r="I25" s="5">
        <f>H25*50</f>
        <v>50</v>
      </c>
      <c r="J25" s="4" t="s">
        <v>70</v>
      </c>
      <c r="K25" s="2">
        <v>0.153</v>
      </c>
      <c r="L25" s="7">
        <f>K25*H25</f>
        <v>0.153</v>
      </c>
      <c r="M25" s="8">
        <f>K25*I25</f>
        <v>7.6499999999999995</v>
      </c>
      <c r="O25" s="3">
        <f>N25*K25</f>
        <v>0</v>
      </c>
    </row>
    <row r="26" spans="1:15" ht="14.25">
      <c r="A26" s="1">
        <v>0</v>
      </c>
      <c r="B26" s="1" t="s">
        <v>10</v>
      </c>
      <c r="C26" s="1" t="s">
        <v>75</v>
      </c>
      <c r="D26" s="1" t="s">
        <v>76</v>
      </c>
      <c r="H26" s="1">
        <f>A26</f>
        <v>0</v>
      </c>
      <c r="I26" s="5">
        <f>H26*50</f>
        <v>0</v>
      </c>
      <c r="O26" s="3">
        <f>N26*K26</f>
        <v>0</v>
      </c>
    </row>
    <row r="27" spans="1:15" ht="14.25">
      <c r="A27" s="1">
        <v>2</v>
      </c>
      <c r="B27" s="4" t="s">
        <v>77</v>
      </c>
      <c r="C27" s="1" t="s">
        <v>78</v>
      </c>
      <c r="D27" s="1" t="s">
        <v>79</v>
      </c>
      <c r="E27" s="5" t="s">
        <v>80</v>
      </c>
      <c r="F27" s="5" t="s">
        <v>80</v>
      </c>
      <c r="G27" s="5" t="s">
        <v>81</v>
      </c>
      <c r="H27" s="1">
        <f>A27</f>
        <v>2</v>
      </c>
      <c r="I27" s="5">
        <f>H27*50</f>
        <v>100</v>
      </c>
      <c r="J27" s="4" t="s">
        <v>77</v>
      </c>
      <c r="K27" s="6">
        <v>0.151</v>
      </c>
      <c r="L27" s="7">
        <f>K27*H27</f>
        <v>0.302</v>
      </c>
      <c r="M27" s="8">
        <f>K27*I27</f>
        <v>15.1</v>
      </c>
      <c r="N27" s="1">
        <v>100</v>
      </c>
      <c r="O27" s="3">
        <f>N27*K27</f>
        <v>15.1</v>
      </c>
    </row>
    <row r="28" spans="1:15" ht="14.25">
      <c r="A28" s="1">
        <v>1</v>
      </c>
      <c r="B28" s="4" t="s">
        <v>82</v>
      </c>
      <c r="C28" s="1" t="s">
        <v>83</v>
      </c>
      <c r="D28" s="1" t="s">
        <v>84</v>
      </c>
      <c r="H28" s="1">
        <f>A28</f>
        <v>1</v>
      </c>
      <c r="I28" s="5">
        <f>H28*50</f>
        <v>50</v>
      </c>
      <c r="J28" s="4" t="s">
        <v>82</v>
      </c>
      <c r="K28" s="2">
        <v>0.076</v>
      </c>
      <c r="L28" s="7">
        <f>K28*H28</f>
        <v>0.076</v>
      </c>
      <c r="M28" s="8">
        <f>K28*I28</f>
        <v>3.8</v>
      </c>
      <c r="N28" s="1">
        <v>50</v>
      </c>
      <c r="O28" s="3">
        <f>N28*K28</f>
        <v>3.8</v>
      </c>
    </row>
    <row r="29" spans="1:15" ht="14.25">
      <c r="A29" s="1">
        <v>1</v>
      </c>
      <c r="B29" s="4" t="s">
        <v>85</v>
      </c>
      <c r="C29" s="1" t="s">
        <v>86</v>
      </c>
      <c r="D29" s="1" t="s">
        <v>87</v>
      </c>
      <c r="H29" s="1">
        <f>A29</f>
        <v>1</v>
      </c>
      <c r="I29" s="5">
        <f>H29*50</f>
        <v>50</v>
      </c>
      <c r="J29" s="4" t="s">
        <v>85</v>
      </c>
      <c r="K29" s="2">
        <v>0.131</v>
      </c>
      <c r="L29" s="7">
        <f>K29*H29</f>
        <v>0.131</v>
      </c>
      <c r="M29" s="8">
        <f>K29*I29</f>
        <v>6.550000000000001</v>
      </c>
      <c r="N29" s="1">
        <v>100</v>
      </c>
      <c r="O29" s="3">
        <f>N29*K29</f>
        <v>13.100000000000001</v>
      </c>
    </row>
    <row r="30" spans="1:15" ht="14.25">
      <c r="A30" s="1">
        <v>1</v>
      </c>
      <c r="B30" s="4" t="s">
        <v>88</v>
      </c>
      <c r="C30" s="1" t="s">
        <v>89</v>
      </c>
      <c r="D30" s="1" t="s">
        <v>90</v>
      </c>
      <c r="H30" s="1">
        <f>A30</f>
        <v>1</v>
      </c>
      <c r="I30" s="5">
        <f>H30*50</f>
        <v>50</v>
      </c>
      <c r="J30" s="4" t="s">
        <v>88</v>
      </c>
      <c r="K30" s="2">
        <v>0.081</v>
      </c>
      <c r="L30" s="7">
        <f>K30*H30</f>
        <v>0.081</v>
      </c>
      <c r="M30" s="8">
        <f>K30*I30</f>
        <v>4.05</v>
      </c>
      <c r="N30" s="1">
        <v>100</v>
      </c>
      <c r="O30" s="3">
        <f>N30*K30</f>
        <v>8.1</v>
      </c>
    </row>
    <row r="31" spans="1:15" ht="14.25">
      <c r="A31" s="1">
        <v>9</v>
      </c>
      <c r="B31" s="4" t="s">
        <v>91</v>
      </c>
      <c r="C31" s="1" t="s">
        <v>92</v>
      </c>
      <c r="D31" s="1" t="s">
        <v>93</v>
      </c>
      <c r="H31" s="1">
        <f>A31</f>
        <v>9</v>
      </c>
      <c r="I31" s="5">
        <f>H31*50</f>
        <v>450</v>
      </c>
      <c r="J31" s="4" t="s">
        <v>91</v>
      </c>
      <c r="K31" s="2">
        <v>0.049</v>
      </c>
      <c r="L31" s="7">
        <f>K31*H31</f>
        <v>0.441</v>
      </c>
      <c r="M31" s="8">
        <f>K31*I31</f>
        <v>22.05</v>
      </c>
      <c r="N31" s="1">
        <v>500</v>
      </c>
      <c r="O31" s="3">
        <f>N31*K31</f>
        <v>24.5</v>
      </c>
    </row>
    <row r="32" spans="1:15" ht="14.25">
      <c r="A32" s="1">
        <v>1</v>
      </c>
      <c r="B32" s="4" t="s">
        <v>94</v>
      </c>
      <c r="C32" s="1" t="s">
        <v>95</v>
      </c>
      <c r="D32" s="1" t="s">
        <v>96</v>
      </c>
      <c r="H32" s="1">
        <f>A32</f>
        <v>1</v>
      </c>
      <c r="I32" s="5">
        <f>H32*50</f>
        <v>50</v>
      </c>
      <c r="J32" s="4" t="s">
        <v>94</v>
      </c>
      <c r="K32" s="2">
        <v>0.34900000000000003</v>
      </c>
      <c r="L32" s="7">
        <f>K32*H32</f>
        <v>0.34900000000000003</v>
      </c>
      <c r="M32" s="8">
        <f>K32*I32</f>
        <v>17.450000000000003</v>
      </c>
      <c r="N32" s="1">
        <v>50</v>
      </c>
      <c r="O32" s="3">
        <f>N32*K32</f>
        <v>17.450000000000003</v>
      </c>
    </row>
    <row r="33" spans="1:15" ht="14.25">
      <c r="A33" s="1">
        <v>8</v>
      </c>
      <c r="B33" s="4" t="s">
        <v>97</v>
      </c>
      <c r="C33" s="1" t="s">
        <v>98</v>
      </c>
      <c r="D33" s="1" t="s">
        <v>99</v>
      </c>
      <c r="H33" s="1">
        <f>A33</f>
        <v>8</v>
      </c>
      <c r="I33" s="5">
        <f>H33*50</f>
        <v>400</v>
      </c>
      <c r="J33" s="4" t="s">
        <v>97</v>
      </c>
      <c r="K33" s="2">
        <v>0.12</v>
      </c>
      <c r="L33" s="7">
        <f>K33*H33</f>
        <v>0.96</v>
      </c>
      <c r="M33" s="8">
        <f>K33*I33</f>
        <v>48</v>
      </c>
      <c r="N33" s="1">
        <v>400</v>
      </c>
      <c r="O33" s="3">
        <f>N33*K33</f>
        <v>48</v>
      </c>
    </row>
    <row r="34" spans="1:15" ht="14.25">
      <c r="A34" s="1">
        <v>0</v>
      </c>
      <c r="B34" s="1" t="s">
        <v>10</v>
      </c>
      <c r="C34" s="1" t="s">
        <v>100</v>
      </c>
      <c r="D34" s="1" t="s">
        <v>101</v>
      </c>
      <c r="H34" s="1">
        <f>A34</f>
        <v>0</v>
      </c>
      <c r="I34" s="5">
        <f>H34*50</f>
        <v>0</v>
      </c>
      <c r="O34" s="3">
        <f>N34*K34</f>
        <v>0</v>
      </c>
    </row>
    <row r="35" spans="1:15" ht="14.25">
      <c r="A35" s="1">
        <v>2</v>
      </c>
      <c r="B35" s="4" t="s">
        <v>102</v>
      </c>
      <c r="C35" s="1" t="s">
        <v>103</v>
      </c>
      <c r="D35" s="1" t="s">
        <v>104</v>
      </c>
      <c r="H35" s="1">
        <f>A35</f>
        <v>2</v>
      </c>
      <c r="I35" s="5">
        <f>H35*50</f>
        <v>100</v>
      </c>
      <c r="J35" s="4" t="s">
        <v>102</v>
      </c>
      <c r="K35" s="2">
        <v>0.004</v>
      </c>
      <c r="L35" s="7">
        <f>K35*H35</f>
        <v>0.008</v>
      </c>
      <c r="M35" s="8">
        <f>K35*I35</f>
        <v>0.4</v>
      </c>
      <c r="N35" s="1">
        <v>1000</v>
      </c>
      <c r="O35" s="3">
        <f>N35*K35</f>
        <v>4</v>
      </c>
    </row>
    <row r="36" spans="1:15" ht="14.25">
      <c r="A36" s="1">
        <v>8</v>
      </c>
      <c r="B36" s="4" t="s">
        <v>105</v>
      </c>
      <c r="C36" s="1" t="s">
        <v>106</v>
      </c>
      <c r="D36" s="1" t="s">
        <v>107</v>
      </c>
      <c r="H36" s="1">
        <f>A36</f>
        <v>8</v>
      </c>
      <c r="I36" s="5">
        <f>H36*50</f>
        <v>400</v>
      </c>
      <c r="J36" s="4" t="s">
        <v>105</v>
      </c>
      <c r="K36" s="2">
        <v>0.004</v>
      </c>
      <c r="L36" s="7">
        <f>K36*H36</f>
        <v>0.032</v>
      </c>
      <c r="M36" s="8">
        <f>K36*I36</f>
        <v>1.6</v>
      </c>
      <c r="N36" s="1">
        <v>1000</v>
      </c>
      <c r="O36" s="3">
        <f>N36*K36</f>
        <v>4</v>
      </c>
    </row>
    <row r="37" spans="1:15" ht="14.25">
      <c r="A37" s="1">
        <v>1</v>
      </c>
      <c r="B37" s="4" t="s">
        <v>108</v>
      </c>
      <c r="C37" s="1" t="s">
        <v>109</v>
      </c>
      <c r="D37" s="1" t="s">
        <v>110</v>
      </c>
      <c r="H37" s="1">
        <f>A37</f>
        <v>1</v>
      </c>
      <c r="I37" s="5">
        <f>H37*50</f>
        <v>50</v>
      </c>
      <c r="J37" s="4" t="s">
        <v>108</v>
      </c>
      <c r="K37" s="2">
        <v>0.004</v>
      </c>
      <c r="L37" s="7">
        <f>K37*H37</f>
        <v>0.004</v>
      </c>
      <c r="M37" s="8">
        <f>K37*I37</f>
        <v>0.2</v>
      </c>
      <c r="N37" s="1">
        <v>1000</v>
      </c>
      <c r="O37" s="3">
        <f>N37*K37</f>
        <v>4</v>
      </c>
    </row>
    <row r="38" spans="1:15" ht="15">
      <c r="A38" s="1">
        <v>10</v>
      </c>
      <c r="B38" s="4" t="s">
        <v>111</v>
      </c>
      <c r="C38" s="1" t="s">
        <v>112</v>
      </c>
      <c r="D38" s="1" t="s">
        <v>113</v>
      </c>
      <c r="H38" s="1">
        <f>A38</f>
        <v>10</v>
      </c>
      <c r="I38" s="5">
        <f>H38*50</f>
        <v>500</v>
      </c>
      <c r="J38" s="4" t="s">
        <v>111</v>
      </c>
      <c r="K38" s="2">
        <v>0.004</v>
      </c>
      <c r="L38" s="7">
        <f>K38*H38</f>
        <v>0.04</v>
      </c>
      <c r="M38" s="8">
        <f>K38*I38</f>
        <v>2</v>
      </c>
      <c r="N38" s="1">
        <v>1000</v>
      </c>
      <c r="O38" s="3">
        <f>N38*K38</f>
        <v>4</v>
      </c>
    </row>
    <row r="39" spans="1:15" ht="15">
      <c r="A39" s="1">
        <v>2</v>
      </c>
      <c r="B39" s="4" t="s">
        <v>114</v>
      </c>
      <c r="C39" s="1" t="s">
        <v>115</v>
      </c>
      <c r="D39" s="1" t="s">
        <v>116</v>
      </c>
      <c r="E39" s="1" t="s">
        <v>117</v>
      </c>
      <c r="H39" s="1">
        <f>A39</f>
        <v>2</v>
      </c>
      <c r="I39" s="5">
        <f>H39*50</f>
        <v>100</v>
      </c>
      <c r="J39" s="4" t="s">
        <v>114</v>
      </c>
      <c r="K39" s="2">
        <v>0.004</v>
      </c>
      <c r="L39" s="7">
        <f>K39*H39</f>
        <v>0.008</v>
      </c>
      <c r="M39" s="8">
        <f>K39*I39</f>
        <v>0.4</v>
      </c>
      <c r="N39" s="1">
        <v>1000</v>
      </c>
      <c r="O39" s="3">
        <f>N39*K39</f>
        <v>4</v>
      </c>
    </row>
    <row r="40" spans="1:15" ht="14.25">
      <c r="A40" s="1">
        <v>1</v>
      </c>
      <c r="B40" s="4" t="s">
        <v>118</v>
      </c>
      <c r="C40" s="1" t="s">
        <v>119</v>
      </c>
      <c r="D40" s="1" t="s">
        <v>120</v>
      </c>
      <c r="E40" s="1" t="s">
        <v>121</v>
      </c>
      <c r="F40" s="1">
        <v>1206</v>
      </c>
      <c r="G40" s="1" t="s">
        <v>122</v>
      </c>
      <c r="H40" s="1">
        <f>A40</f>
        <v>1</v>
      </c>
      <c r="I40" s="5">
        <f>H40*50</f>
        <v>50</v>
      </c>
      <c r="J40" s="4" t="s">
        <v>118</v>
      </c>
      <c r="K40" s="2">
        <v>0.004</v>
      </c>
      <c r="L40" s="7">
        <f>K40*H40</f>
        <v>0.004</v>
      </c>
      <c r="M40" s="8">
        <f>K40*I40</f>
        <v>0.2</v>
      </c>
      <c r="N40" s="1">
        <v>1000</v>
      </c>
      <c r="O40" s="3">
        <f>N40*K40</f>
        <v>4</v>
      </c>
    </row>
    <row r="41" spans="1:15" ht="14.25">
      <c r="A41" s="1">
        <v>2</v>
      </c>
      <c r="B41" s="4" t="s">
        <v>123</v>
      </c>
      <c r="C41" s="1" t="s">
        <v>124</v>
      </c>
      <c r="D41" s="1" t="s">
        <v>125</v>
      </c>
      <c r="E41" s="1" t="s">
        <v>126</v>
      </c>
      <c r="H41" s="1">
        <f>A41</f>
        <v>2</v>
      </c>
      <c r="I41" s="5">
        <f>H41*50</f>
        <v>100</v>
      </c>
      <c r="J41" s="4" t="s">
        <v>123</v>
      </c>
      <c r="K41" s="2">
        <v>0.009000000000000001</v>
      </c>
      <c r="L41" s="7">
        <f>K41*H41</f>
        <v>0.018000000000000002</v>
      </c>
      <c r="M41" s="8">
        <f>K41*I41</f>
        <v>0.9000000000000001</v>
      </c>
      <c r="N41" s="1">
        <v>1000</v>
      </c>
      <c r="O41" s="3">
        <f>N41*K41</f>
        <v>9.000000000000002</v>
      </c>
    </row>
    <row r="42" spans="1:15" ht="14.25">
      <c r="A42" s="1">
        <v>3</v>
      </c>
      <c r="B42" s="4" t="s">
        <v>127</v>
      </c>
      <c r="C42" s="1" t="s">
        <v>128</v>
      </c>
      <c r="D42" s="1" t="s">
        <v>129</v>
      </c>
      <c r="H42" s="1">
        <f>A42</f>
        <v>3</v>
      </c>
      <c r="I42" s="5">
        <f>H42*50</f>
        <v>150</v>
      </c>
      <c r="J42" s="4" t="s">
        <v>127</v>
      </c>
      <c r="K42" s="2">
        <v>0.20700000000000002</v>
      </c>
      <c r="L42" s="7">
        <f>K42*H42</f>
        <v>0.621</v>
      </c>
      <c r="M42" s="8">
        <f>K42*I42</f>
        <v>31.050000000000004</v>
      </c>
      <c r="N42" s="1">
        <v>150</v>
      </c>
      <c r="O42" s="3">
        <f>N42*K42</f>
        <v>31.050000000000004</v>
      </c>
    </row>
    <row r="43" spans="1:15" ht="14.25">
      <c r="A43" s="1">
        <v>2</v>
      </c>
      <c r="B43" s="4" t="s">
        <v>130</v>
      </c>
      <c r="C43" s="1" t="s">
        <v>131</v>
      </c>
      <c r="D43" s="1" t="s">
        <v>132</v>
      </c>
      <c r="H43" s="1">
        <f>A43</f>
        <v>2</v>
      </c>
      <c r="I43" s="5">
        <f>H43*50</f>
        <v>100</v>
      </c>
      <c r="J43" s="4" t="s">
        <v>130</v>
      </c>
      <c r="K43" s="2">
        <v>0.603</v>
      </c>
      <c r="L43" s="7">
        <f>K43*H43</f>
        <v>1.206</v>
      </c>
      <c r="M43" s="8">
        <f>K43*I43</f>
        <v>60.3</v>
      </c>
      <c r="N43" s="1">
        <v>100</v>
      </c>
      <c r="O43" s="3">
        <f>N43*K43</f>
        <v>60.3</v>
      </c>
    </row>
    <row r="44" ht="14.25">
      <c r="J44" s="4"/>
    </row>
    <row r="45" ht="14.25">
      <c r="J45" s="4"/>
    </row>
    <row r="46" ht="14.25">
      <c r="J46" s="4"/>
    </row>
    <row r="47" ht="14.25">
      <c r="J47" s="4"/>
    </row>
    <row r="48" spans="1:10" ht="16.5">
      <c r="A48" s="10" t="s">
        <v>133</v>
      </c>
      <c r="J48" s="4"/>
    </row>
    <row r="49" ht="14.25">
      <c r="H49" s="1">
        <f>A49</f>
        <v>0</v>
      </c>
    </row>
    <row r="50" spans="1:15" ht="14.25">
      <c r="A50" s="1">
        <v>1</v>
      </c>
      <c r="B50" s="4" t="s">
        <v>134</v>
      </c>
      <c r="C50" s="1" t="s">
        <v>135</v>
      </c>
      <c r="D50" s="1" t="s">
        <v>136</v>
      </c>
      <c r="E50" s="1" t="s">
        <v>137</v>
      </c>
      <c r="H50" s="1">
        <f>A50</f>
        <v>1</v>
      </c>
      <c r="I50" s="5">
        <f>H50*50</f>
        <v>50</v>
      </c>
      <c r="J50" s="4" t="s">
        <v>134</v>
      </c>
      <c r="K50" s="2">
        <v>0.212</v>
      </c>
      <c r="L50" s="7">
        <f>K50*H50</f>
        <v>0.212</v>
      </c>
      <c r="M50" s="8">
        <f>K50*I50</f>
        <v>10.6</v>
      </c>
      <c r="N50" s="1">
        <v>50</v>
      </c>
      <c r="O50" s="3">
        <f>N50*K50</f>
        <v>10.6</v>
      </c>
    </row>
    <row r="51" spans="1:15" ht="14.25">
      <c r="A51" s="1">
        <v>1</v>
      </c>
      <c r="B51" s="4" t="s">
        <v>138</v>
      </c>
      <c r="C51" s="1" t="s">
        <v>139</v>
      </c>
      <c r="D51" s="1" t="s">
        <v>140</v>
      </c>
      <c r="E51" s="1" t="s">
        <v>141</v>
      </c>
      <c r="H51" s="1">
        <f>A51</f>
        <v>1</v>
      </c>
      <c r="I51" s="5">
        <f>H51*50</f>
        <v>50</v>
      </c>
      <c r="J51" s="4" t="s">
        <v>138</v>
      </c>
      <c r="K51" s="2">
        <v>0.20700000000000002</v>
      </c>
      <c r="L51" s="7">
        <f>K51*H51</f>
        <v>0.20700000000000002</v>
      </c>
      <c r="M51" s="8">
        <f>K51*I51</f>
        <v>10.350000000000001</v>
      </c>
      <c r="N51" s="1">
        <v>50</v>
      </c>
      <c r="O51" s="3">
        <f>N51*K51</f>
        <v>10.350000000000001</v>
      </c>
    </row>
    <row r="52" spans="1:15" ht="14.25">
      <c r="A52" s="1">
        <v>1</v>
      </c>
      <c r="B52" s="4" t="s">
        <v>142</v>
      </c>
      <c r="C52" s="1" t="s">
        <v>143</v>
      </c>
      <c r="D52" s="1" t="s">
        <v>144</v>
      </c>
      <c r="E52" s="1" t="s">
        <v>145</v>
      </c>
      <c r="H52" s="1">
        <f>A52</f>
        <v>1</v>
      </c>
      <c r="I52" s="5">
        <f>H52*50</f>
        <v>50</v>
      </c>
      <c r="J52" s="4" t="s">
        <v>142</v>
      </c>
      <c r="K52" s="2">
        <v>0.262</v>
      </c>
      <c r="L52" s="7">
        <f>K52*H52</f>
        <v>0.262</v>
      </c>
      <c r="M52" s="8">
        <f>K52*I52</f>
        <v>13.100000000000001</v>
      </c>
      <c r="N52" s="1">
        <v>50</v>
      </c>
      <c r="O52" s="3">
        <f>N52*K52</f>
        <v>13.100000000000001</v>
      </c>
    </row>
    <row r="53" spans="1:15" ht="14.25">
      <c r="A53" s="1">
        <v>3</v>
      </c>
      <c r="B53" s="4" t="s">
        <v>146</v>
      </c>
      <c r="C53" s="1" t="s">
        <v>147</v>
      </c>
      <c r="D53" s="1" t="s">
        <v>148</v>
      </c>
      <c r="H53" s="1">
        <f>A53</f>
        <v>3</v>
      </c>
      <c r="I53" s="5">
        <f>H53*50</f>
        <v>150</v>
      </c>
      <c r="J53" s="4" t="s">
        <v>146</v>
      </c>
      <c r="K53" s="2">
        <v>0.098</v>
      </c>
      <c r="L53" s="7">
        <f>K53*H53</f>
        <v>0.29400000000000004</v>
      </c>
      <c r="M53" s="8">
        <f>K53*I53</f>
        <v>14.700000000000001</v>
      </c>
      <c r="N53" s="1">
        <v>200</v>
      </c>
      <c r="O53" s="3">
        <f>N53*K53</f>
        <v>19.6</v>
      </c>
    </row>
    <row r="54" spans="1:15" ht="14.25">
      <c r="A54" s="1">
        <v>1</v>
      </c>
      <c r="B54" s="4" t="s">
        <v>149</v>
      </c>
      <c r="C54" s="1" t="s">
        <v>150</v>
      </c>
      <c r="D54" s="1" t="s">
        <v>151</v>
      </c>
      <c r="H54" s="1">
        <f>A54</f>
        <v>1</v>
      </c>
      <c r="I54" s="5">
        <f>H54*50</f>
        <v>50</v>
      </c>
      <c r="J54" s="4" t="s">
        <v>149</v>
      </c>
      <c r="K54" s="2">
        <v>1.07</v>
      </c>
      <c r="L54" s="7">
        <f>K54*H54</f>
        <v>1.07</v>
      </c>
      <c r="M54" s="8">
        <f>K54*I54</f>
        <v>53.5</v>
      </c>
      <c r="N54" s="1">
        <v>50</v>
      </c>
      <c r="O54" s="3">
        <f>N54*K54</f>
        <v>53.5</v>
      </c>
    </row>
    <row r="55" spans="1:15" ht="15">
      <c r="A55" s="1">
        <v>0.5</v>
      </c>
      <c r="B55" s="4" t="s">
        <v>152</v>
      </c>
      <c r="C55" s="1" t="s">
        <v>153</v>
      </c>
      <c r="D55" s="1" t="s">
        <v>154</v>
      </c>
      <c r="H55" s="1">
        <f>A55</f>
        <v>0.5</v>
      </c>
      <c r="I55" s="5">
        <f>H55*50</f>
        <v>25</v>
      </c>
      <c r="J55" s="4" t="s">
        <v>152</v>
      </c>
      <c r="K55" s="2">
        <v>3.48</v>
      </c>
      <c r="L55" s="7">
        <f>K55*H55</f>
        <v>1.74</v>
      </c>
      <c r="M55" s="8">
        <f>K55*I55</f>
        <v>87</v>
      </c>
      <c r="N55" s="1">
        <v>25</v>
      </c>
      <c r="O55" s="3">
        <f>N55*K55</f>
        <v>87</v>
      </c>
    </row>
    <row r="56" spans="3:9" ht="14.25">
      <c r="C56" s="1" t="s">
        <v>62</v>
      </c>
      <c r="D56" s="1" t="s">
        <v>63</v>
      </c>
      <c r="I56" s="5"/>
    </row>
    <row r="57" spans="3:9" ht="15">
      <c r="C57" s="1" t="s">
        <v>64</v>
      </c>
      <c r="D57" s="1" t="s">
        <v>65</v>
      </c>
      <c r="I57" s="5"/>
    </row>
    <row r="58" spans="3:9" ht="14.25">
      <c r="C58" s="1" t="s">
        <v>66</v>
      </c>
      <c r="D58" s="1" t="s">
        <v>67</v>
      </c>
      <c r="I58" s="5"/>
    </row>
    <row r="59" spans="3:9" ht="14.25">
      <c r="C59" s="1" t="s">
        <v>75</v>
      </c>
      <c r="D59" s="1" t="s">
        <v>76</v>
      </c>
      <c r="I59" s="5"/>
    </row>
    <row r="60" spans="1:15" ht="14.25">
      <c r="A60" s="1">
        <v>0.25</v>
      </c>
      <c r="B60" s="4" t="s">
        <v>155</v>
      </c>
      <c r="C60" s="1" t="s">
        <v>156</v>
      </c>
      <c r="D60" s="1" t="s">
        <v>157</v>
      </c>
      <c r="H60" s="1">
        <f>A60</f>
        <v>0.25</v>
      </c>
      <c r="I60" s="5">
        <f>H60*50</f>
        <v>12.5</v>
      </c>
      <c r="J60" s="4" t="s">
        <v>155</v>
      </c>
      <c r="K60" s="2">
        <v>1.62</v>
      </c>
      <c r="L60" s="7">
        <f>K60*H60</f>
        <v>0.405</v>
      </c>
      <c r="M60" s="8">
        <f>K60*I60</f>
        <v>20.25</v>
      </c>
      <c r="N60" s="1">
        <v>13</v>
      </c>
      <c r="O60" s="3">
        <f>N60*K60</f>
        <v>21.060000000000002</v>
      </c>
    </row>
    <row r="61" spans="1:15" ht="14.25">
      <c r="A61" s="1">
        <v>1</v>
      </c>
      <c r="B61" s="4" t="s">
        <v>158</v>
      </c>
      <c r="C61" s="1" t="s">
        <v>159</v>
      </c>
      <c r="D61" s="1" t="s">
        <v>160</v>
      </c>
      <c r="F61" s="1" t="s">
        <v>161</v>
      </c>
      <c r="H61" s="1">
        <f>A61</f>
        <v>1</v>
      </c>
      <c r="I61" s="5">
        <f>H61*50</f>
        <v>50</v>
      </c>
      <c r="J61" s="4" t="s">
        <v>158</v>
      </c>
      <c r="K61" s="2">
        <v>0.748</v>
      </c>
      <c r="L61" s="7">
        <f>K61*H61</f>
        <v>0.748</v>
      </c>
      <c r="M61" s="8">
        <f>K61*I61</f>
        <v>37.4</v>
      </c>
      <c r="N61" s="1">
        <v>50</v>
      </c>
      <c r="O61" s="3">
        <f>N61*K61</f>
        <v>37.4</v>
      </c>
    </row>
    <row r="62" spans="3:9" ht="14.25">
      <c r="C62" s="1" t="s">
        <v>68</v>
      </c>
      <c r="D62" s="1" t="s">
        <v>69</v>
      </c>
      <c r="I62" s="5"/>
    </row>
    <row r="63" spans="1:15" ht="14.25">
      <c r="A63" s="1">
        <v>1</v>
      </c>
      <c r="B63" s="11" t="s">
        <v>162</v>
      </c>
      <c r="C63" s="1" t="s">
        <v>163</v>
      </c>
      <c r="D63" s="1" t="s">
        <v>163</v>
      </c>
      <c r="H63" s="1">
        <f>A63</f>
        <v>1</v>
      </c>
      <c r="I63" s="5">
        <f>H63*50</f>
        <v>50</v>
      </c>
      <c r="J63" s="11" t="s">
        <v>162</v>
      </c>
      <c r="K63" s="2">
        <v>0.863</v>
      </c>
      <c r="L63" s="7">
        <f>K63*H63</f>
        <v>0.863</v>
      </c>
      <c r="M63" s="8">
        <f>K63*I63</f>
        <v>43.15</v>
      </c>
      <c r="N63" s="1">
        <v>50</v>
      </c>
      <c r="O63" s="3">
        <f>N63*K63</f>
        <v>43.15</v>
      </c>
    </row>
    <row r="64" spans="3:15" ht="14.25">
      <c r="C64" s="1" t="s">
        <v>100</v>
      </c>
      <c r="D64" s="1" t="s">
        <v>101</v>
      </c>
      <c r="H64" s="1">
        <f>A64</f>
        <v>0</v>
      </c>
      <c r="I64" s="5">
        <f>H64*50</f>
        <v>0</v>
      </c>
      <c r="O64" s="3">
        <f>N64*K64</f>
        <v>0</v>
      </c>
    </row>
    <row r="65" spans="12:15" ht="14.25">
      <c r="L65" s="12">
        <f>SUM(L50:L64)</f>
        <v>5.801</v>
      </c>
      <c r="N65" s="1" t="s">
        <v>164</v>
      </c>
      <c r="O65" s="3">
        <f>SUM(O50:O64)</f>
        <v>295.76000000000005</v>
      </c>
    </row>
  </sheetData>
  <sheetProtection selectLockedCells="1" selectUnlockedCells="1"/>
  <hyperlinks>
    <hyperlink ref="B7" r:id="rId1" display="81-GRM40C180J50D"/>
    <hyperlink ref="J7" r:id="rId2" display="81-GRM40C180J50D"/>
    <hyperlink ref="B9" r:id="rId3" display="647-UCD1V470MCL1GS"/>
    <hyperlink ref="J9" r:id="rId4" display="UCD1V470MCL1GS"/>
    <hyperlink ref="B10" r:id="rId5" display="C2012C0G1H472JT/0.60"/>
    <hyperlink ref="J10" r:id="rId6" display="C2012C0G1H472JT/0.60"/>
    <hyperlink ref="B11" r:id="rId7" display="80-C0805C104M5RACTM"/>
    <hyperlink ref="J11" r:id="rId8" display="C0805C104M5RACTM"/>
    <hyperlink ref="B12" r:id="rId9" display="625-1N4148W-V"/>
    <hyperlink ref="J12" r:id="rId10" display="1N4148W-V-GS08"/>
    <hyperlink ref="B13" r:id="rId11" display="652-CD214A-B240LF"/>
    <hyperlink ref="J13" r:id="rId12" display="652-CD214A-B240LF"/>
    <hyperlink ref="B14" r:id="rId13" display="576-1206L012WR"/>
    <hyperlink ref="J14" r:id="rId14" display="576-1206L012WR"/>
    <hyperlink ref="B15" r:id="rId15" display="576-1206L025YR"/>
    <hyperlink ref="J15" r:id="rId16" display="576-1206L025YR"/>
    <hyperlink ref="B16" r:id="rId17" display="556-A90CAN128-16AU"/>
    <hyperlink ref="J16" r:id="rId18" display="556-A90CAN128-16AU"/>
    <hyperlink ref="B17" r:id="rId19" display="579-MCP2551-I/SN"/>
    <hyperlink ref="J17" r:id="rId20" display="579-MCP2551-I/SN"/>
    <hyperlink ref="B18" r:id="rId21" display="863-NUP2105LT1G"/>
    <hyperlink ref="J18" r:id="rId22" display="863-NUP2105LT1G"/>
    <hyperlink ref="B19" r:id="rId23" display="511-LD1117DT50C-TR"/>
    <hyperlink ref="J19" r:id="rId24" display="511-LD1117DT50C-TR"/>
    <hyperlink ref="B20" r:id="rId25" display="806-KLDX-0202-A"/>
    <hyperlink ref="J20" r:id="rId26" display="806-KLDX-0202-A"/>
    <hyperlink ref="B25" r:id="rId27" display="649-67996-104HLF"/>
    <hyperlink ref="J25" r:id="rId28" display="649-67996-104HLF"/>
    <hyperlink ref="B27" r:id="rId29" display="571-5-146278-3"/>
    <hyperlink ref="J27" r:id="rId30" display="571-5-146278-3"/>
    <hyperlink ref="B28" r:id="rId31" display="652-CS321613-100K"/>
    <hyperlink ref="J28" r:id="rId32" display="652-CS321613-100K"/>
    <hyperlink ref="B29" r:id="rId33" display="638-172BHC-AN1P23T"/>
    <hyperlink ref="J29" r:id="rId34" display="638-172BHC-AN1P23T"/>
    <hyperlink ref="B30" r:id="rId35" display="859-LTST-S220KFKT"/>
    <hyperlink ref="J30" r:id="rId36" display="859-LTST-S220KFKT"/>
    <hyperlink ref="B31" r:id="rId37" display="645-598-8170-107F"/>
    <hyperlink ref="J31" r:id="rId38" display="645-598-8170-107F"/>
    <hyperlink ref="B32" r:id="rId39" display="717-9B-16.000MAAJ-B"/>
    <hyperlink ref="J32" r:id="rId40" display="717-9B-16.000MAAJ-B"/>
    <hyperlink ref="B33" r:id="rId41" display="771-PMV56XN215"/>
    <hyperlink ref="J33" r:id="rId42" display="771-PMV56XN215"/>
    <hyperlink ref="B35" r:id="rId43" display="667-ERJ-6GEYJ104V"/>
    <hyperlink ref="J35" r:id="rId44" display="667-ERJ-6GEYJ104V"/>
    <hyperlink ref="B36" r:id="rId45" display="667-ERJ-6GEYJ103V"/>
    <hyperlink ref="J36" r:id="rId46" display="667-ERJ-6GEYJ103V"/>
    <hyperlink ref="B37" r:id="rId47" display="667-ERJ-6GEYJ202V"/>
    <hyperlink ref="J37" r:id="rId48" display="667-ERJ-6GEYJ202V"/>
    <hyperlink ref="B38" r:id="rId49" display="667-ERJ-6GEYJ102V"/>
    <hyperlink ref="J38" r:id="rId50" display="667-ERJ-6GEYJ102V"/>
    <hyperlink ref="B39" r:id="rId51" display="667-ERJ-6GEYJ471V"/>
    <hyperlink ref="J39" r:id="rId52" display="667-ERJ-6GEYJ471V"/>
    <hyperlink ref="B40" r:id="rId53" display="667-ERJ-6GEYJ101V"/>
    <hyperlink ref="J40" r:id="rId54" display="667-ERJ-6GEYJ101V"/>
    <hyperlink ref="B41" r:id="rId55" display="652-CR1206FX-60R4ELF"/>
    <hyperlink ref="J41" r:id="rId56" display="652-CR1206FX-60R4ELF"/>
    <hyperlink ref="B42" r:id="rId57" display="653-B3F-1052"/>
    <hyperlink ref="J42" r:id="rId58" display="653-B3F-1052"/>
    <hyperlink ref="B43" r:id="rId59" display="571-5555164-1"/>
    <hyperlink ref="J43" r:id="rId60" display="571-5555164-1"/>
    <hyperlink ref="B50" r:id="rId61" display="653-B32-1040"/>
    <hyperlink ref="J50" r:id="rId62" display="653-B32-1040"/>
    <hyperlink ref="B51" r:id="rId63" display="653-B32-1030"/>
    <hyperlink ref="J51" r:id="rId64" display="653-B32-1030"/>
    <hyperlink ref="B52" r:id="rId65" display="653-B32-1010"/>
    <hyperlink ref="J52" r:id="rId66" display="653-B32-1010"/>
    <hyperlink ref="B53" r:id="rId67" display="535-ME-100"/>
    <hyperlink ref="J53" r:id="rId68" display="535-ME-100"/>
    <hyperlink ref="B54" r:id="rId69" display="737-PH1-40-UA"/>
    <hyperlink ref="J54" r:id="rId70" display="737-PH1-40-UA"/>
    <hyperlink ref="B55" r:id="rId71" display="571-1-282834-0"/>
    <hyperlink ref="J55" r:id="rId72" display="571-1-282834-0"/>
    <hyperlink ref="B60" r:id="rId73" display="571-9-103323-0"/>
    <hyperlink ref="J60" r:id="rId74" display="571-9-103323-0"/>
    <hyperlink ref="B61" r:id="rId75" display="XG4C-1031"/>
    <hyperlink ref="J61" r:id="rId76" display="XG4C-1031"/>
    <hyperlink ref="B63" r:id="rId77" display="573100D00010G"/>
    <hyperlink ref="J63" r:id="rId78" display="573100D00010G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Harris</dc:creator>
  <cp:keywords/>
  <dc:description/>
  <cp:lastModifiedBy>David Harris</cp:lastModifiedBy>
  <dcterms:created xsi:type="dcterms:W3CDTF">2012-01-03T21:37:58Z</dcterms:created>
  <dcterms:modified xsi:type="dcterms:W3CDTF">2012-01-04T20:49:34Z</dcterms:modified>
  <cp:category/>
  <cp:version/>
  <cp:contentType/>
  <cp:contentStatus/>
  <cp:revision>6</cp:revision>
</cp:coreProperties>
</file>